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5" windowHeight="8475"/>
  </bookViews>
  <sheets>
    <sheet name="CUSTO KM-R" sheetId="1" r:id="rId1"/>
    <sheet name="DIMENSIONAL" sheetId="2" r:id="rId2"/>
    <sheet name="INFORMACOES" sheetId="3" r:id="rId3"/>
  </sheets>
  <definedNames>
    <definedName name="_xlnm.Print_Area" localSheetId="0">'CUSTO KM-R'!$A$1:$L$87</definedName>
    <definedName name="_xlnm.Print_Area" localSheetId="1">DIMENSIONAL!$A$1:$D$22</definedName>
  </definedNames>
  <calcPr calcId="145621"/>
</workbook>
</file>

<file path=xl/calcChain.xml><?xml version="1.0" encoding="utf-8"?>
<calcChain xmlns="http://schemas.openxmlformats.org/spreadsheetml/2006/main">
  <c r="L32" i="1" l="1"/>
  <c r="L30" i="1"/>
  <c r="L18" i="1"/>
  <c r="L16" i="1"/>
  <c r="G20" i="1" l="1"/>
  <c r="L28" i="1"/>
  <c r="L36" i="1" s="1"/>
  <c r="G34" i="1"/>
  <c r="L14" i="1" l="1"/>
  <c r="L22" i="1" s="1"/>
  <c r="H42" i="1"/>
  <c r="E64" i="1"/>
  <c r="H56" i="1"/>
  <c r="H58" i="1"/>
  <c r="E50" i="1"/>
  <c r="H44" i="1"/>
  <c r="D32" i="1"/>
  <c r="K34" i="1" s="1"/>
  <c r="D18" i="1"/>
  <c r="D74" i="1" s="1"/>
  <c r="K20" i="1" l="1"/>
  <c r="D46" i="1"/>
  <c r="K52" i="1" s="1"/>
  <c r="D36" i="1"/>
  <c r="G76" i="1"/>
  <c r="G78" i="1" s="1"/>
  <c r="D60" i="1"/>
  <c r="K66" i="1" s="1"/>
  <c r="D22" i="1"/>
  <c r="D82" i="1" l="1"/>
  <c r="I46" i="1"/>
  <c r="K64" i="1"/>
  <c r="K50" i="1"/>
  <c r="E52" i="1"/>
  <c r="J82" i="1"/>
  <c r="D84" i="1"/>
  <c r="J84" i="1" s="1"/>
  <c r="E66" i="1"/>
  <c r="I60" i="1"/>
  <c r="D81" i="1" l="1"/>
  <c r="J81" i="1" s="1"/>
  <c r="D83" i="1"/>
  <c r="J83" i="1" s="1"/>
</calcChain>
</file>

<file path=xl/sharedStrings.xml><?xml version="1.0" encoding="utf-8"?>
<sst xmlns="http://schemas.openxmlformats.org/spreadsheetml/2006/main" count="165" uniqueCount="94">
  <si>
    <t>TABELA DE TESTES DE LONAS DE FREIO</t>
  </si>
  <si>
    <t>CUSTO - BENEFÍCIO KM/RODADO</t>
  </si>
  <si>
    <t>VEICULO:</t>
  </si>
  <si>
    <t>CLIENTE:</t>
  </si>
  <si>
    <t>PREFIXO DO CARRO:</t>
  </si>
  <si>
    <t>PLACA:</t>
  </si>
  <si>
    <t>LONA DE FREIO DIANTEIRA:</t>
  </si>
  <si>
    <t>REFERENCIA:</t>
  </si>
  <si>
    <t>MATERIAL:</t>
  </si>
  <si>
    <t>LOTE:</t>
  </si>
  <si>
    <t>OBS.:</t>
  </si>
  <si>
    <t>KM INICIAL DO TESTE:</t>
  </si>
  <si>
    <t>DATA FIM:</t>
  </si>
  <si>
    <t>CUSTO DE COMPRA DA LONA DE FREIO DIANTEIRA:</t>
  </si>
  <si>
    <t>CUSTO KM RODADO:</t>
  </si>
  <si>
    <t>LONA DE FREIO TRASEIRA:</t>
  </si>
  <si>
    <t>CUSTO DE COMPRA DA LONA DE FREIO TRASEIRA:</t>
  </si>
  <si>
    <t>TAMBOR DE FREIO:</t>
  </si>
  <si>
    <t>MARCA/ FABRICANTE:</t>
  </si>
  <si>
    <t>MODELO DIANTEIRO</t>
  </si>
  <si>
    <t>DIÂMETRO INTERNO INICIAL:</t>
  </si>
  <si>
    <t>DIÂMETRO INTERNO FINAL:</t>
  </si>
  <si>
    <t>KM INICIO:</t>
  </si>
  <si>
    <t>KM FIM:</t>
  </si>
  <si>
    <t>KM PERCORRIDA:</t>
  </si>
  <si>
    <t>DESGASTE [mm/KM]:</t>
  </si>
  <si>
    <t>CUSTO DO TAMBOR DIANTEIRO:</t>
  </si>
  <si>
    <t>DIAMETRO MAXIMO A SER UTILIZADO - GRAVAÇÃO NO TAMBOR:</t>
  </si>
  <si>
    <t>CUSTO DO TAMBOR POR KM RODADO:</t>
  </si>
  <si>
    <t>GASTO % DO TAMBOR NO TESTE:</t>
  </si>
  <si>
    <t>MODELO TRASEIRO</t>
  </si>
  <si>
    <t>CUSTO DO TAMBOR TRASEIRO:</t>
  </si>
  <si>
    <t>PARADA PARA MANTENÇÃO DE FREIOS - TROCA DE LONAS</t>
  </si>
  <si>
    <t>TEMPO DE PARADA DE MANUTENÇÃO DO FREIO:</t>
  </si>
  <si>
    <t>CUSTO PADRÃO DE OPERAÇÃO DE MANUTENÇÃO DO SISTEMA DE FREIO / HORA:</t>
  </si>
  <si>
    <t>KM PERCORRIDO:</t>
  </si>
  <si>
    <t>CUSTO DA PARADA POR KM RODADO:</t>
  </si>
  <si>
    <t>TEMPO DE PARADA POR KM RODADO:</t>
  </si>
  <si>
    <t>DM/584</t>
  </si>
  <si>
    <t>KM RODADO NO TESTE:</t>
  </si>
  <si>
    <t>DM/588</t>
  </si>
  <si>
    <t>CUSTO LONA DE FREIO</t>
  </si>
  <si>
    <t>DATA:</t>
  </si>
  <si>
    <t xml:space="preserve">TESTE: </t>
  </si>
  <si>
    <t>[mm]</t>
  </si>
  <si>
    <t>[km]</t>
  </si>
  <si>
    <t>KM FINAL DO TESTE:</t>
  </si>
  <si>
    <t>DESGASTE [mm/km]:</t>
  </si>
  <si>
    <t>DIÂMETRO MAXIMO A SER UTILIZADO - GRAVAÇÃO NO TAMBOR:</t>
  </si>
  <si>
    <t>[hora]</t>
  </si>
  <si>
    <t>[horas]</t>
  </si>
  <si>
    <t>[horas/km]</t>
  </si>
  <si>
    <t>DM/590</t>
  </si>
  <si>
    <t>DM/591</t>
  </si>
  <si>
    <t>DFW/988</t>
  </si>
  <si>
    <t>DFW/910</t>
  </si>
  <si>
    <t>MEDIÇÃO DAS ESPESSURAS DAS LONAS DE FREIO</t>
  </si>
  <si>
    <t>DIAGRAMA PARA MEDIÇÃO DAS ESPESSURAS DAS LONAS EM TESTE</t>
  </si>
  <si>
    <t>PROJEÇÃO [km]</t>
  </si>
  <si>
    <t>CUSTO TOTAL DA OPERAÇÃO</t>
  </si>
  <si>
    <t>DATA INÍCIO:</t>
  </si>
  <si>
    <t>ESPESSURA INICIAL [mm]</t>
  </si>
  <si>
    <t>ESPESSURA MEDIDA [mm]</t>
  </si>
  <si>
    <t>ESPESSURA ÚTIL [mm]</t>
  </si>
  <si>
    <t>[TROCAS]</t>
  </si>
  <si>
    <t>MEDIDA DO FILETE</t>
  </si>
  <si>
    <t>PROJEÇÃO [TROCAS]</t>
  </si>
  <si>
    <t>CUSTO DO TAMBOR</t>
  </si>
  <si>
    <t>CUSTO PARADA DE MANUTEÇÃO</t>
  </si>
  <si>
    <t>MEDIDA NOVA</t>
  </si>
  <si>
    <t>MEDIDA USADA</t>
  </si>
  <si>
    <t xml:space="preserve"> </t>
  </si>
  <si>
    <t>RODA [DDP] - DIANTEIRA DIREITA - SAPATA PRIMÁRIA</t>
  </si>
  <si>
    <t>RODA [DEP] - DIANTEIRA ESQUERDA - SAPATA PRIMÁRIA</t>
  </si>
  <si>
    <t>RODA [TDP] - TRASEIRA DIREITA - SAPATA PRIMÁRIA</t>
  </si>
  <si>
    <t>RODA [TEP] - TRASEIRA ESQUERDA - SAPATA PRIMÁRIA</t>
  </si>
  <si>
    <t>LONA DUROLINE</t>
  </si>
  <si>
    <t>COMPARATIVO</t>
  </si>
  <si>
    <t>PARECER TÉCNICO:</t>
  </si>
  <si>
    <t>CONSULTOR:-------------------------------------------------------</t>
  </si>
  <si>
    <t xml:space="preserve">  [km]</t>
  </si>
  <si>
    <t>CUSTO X BENEFÍCIO %</t>
  </si>
  <si>
    <t>DATA</t>
  </si>
  <si>
    <t>ADE</t>
  </si>
  <si>
    <t>BDE</t>
  </si>
  <si>
    <t>ADD</t>
  </si>
  <si>
    <t>BDD</t>
  </si>
  <si>
    <t>ATD</t>
  </si>
  <si>
    <t>BTD</t>
  </si>
  <si>
    <t>ATE</t>
  </si>
  <si>
    <t>BTE</t>
  </si>
  <si>
    <t>COMENTÁRIOS:</t>
  </si>
  <si>
    <t>GASTO % DA LONA DE FREIO:</t>
  </si>
  <si>
    <t xml:space="preserve">Valores de Tambor: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</si>
</sst>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-&quot;R$&quot;\ * #,##0.00000_-;\-&quot;R$&quot;\ * #,##0.00000_-;_-&quot;R$&quot;\ * &quot;-&quot;??_-;_-@_-"/>
    <numFmt numFmtId="165" formatCode="_-&quot;R$&quot;\ * #,##0.00000_-;\-&quot;R$&quot;\ * #,##0.00000_-;_-&quot;R$&quot;\ * &quot;-&quot;?????_-;_-@_-"/>
    <numFmt numFmtId="166" formatCode="_-[$R$-416]\ * #,##0.00_-;\-[$R$-416]\ * #,##0.00_-;_-[$R$-416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44" fontId="0" fillId="3" borderId="0" xfId="1" applyFont="1" applyFill="1" applyBorder="1"/>
    <xf numFmtId="0" fontId="0" fillId="2" borderId="10" xfId="0" applyFill="1" applyBorder="1"/>
    <xf numFmtId="0" fontId="0" fillId="2" borderId="12" xfId="0" applyFill="1" applyBorder="1"/>
    <xf numFmtId="0" fontId="0" fillId="3" borderId="10" xfId="0" applyFill="1" applyBorder="1"/>
    <xf numFmtId="0" fontId="0" fillId="3" borderId="12" xfId="0" applyFill="1" applyBorder="1"/>
    <xf numFmtId="0" fontId="0" fillId="3" borderId="11" xfId="0" applyFill="1" applyBorder="1"/>
    <xf numFmtId="0" fontId="0" fillId="3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0" fillId="5" borderId="10" xfId="0" applyFill="1" applyBorder="1"/>
    <xf numFmtId="0" fontId="0" fillId="5" borderId="12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164" fontId="0" fillId="4" borderId="10" xfId="1" applyNumberFormat="1" applyFont="1" applyFill="1" applyBorder="1"/>
    <xf numFmtId="0" fontId="0" fillId="4" borderId="12" xfId="0" applyFill="1" applyBorder="1"/>
    <xf numFmtId="0" fontId="0" fillId="5" borderId="11" xfId="0" applyFill="1" applyBorder="1"/>
    <xf numFmtId="0" fontId="3" fillId="5" borderId="2" xfId="0" applyFont="1" applyFill="1" applyBorder="1"/>
    <xf numFmtId="0" fontId="3" fillId="5" borderId="10" xfId="0" applyFont="1" applyFill="1" applyBorder="1"/>
    <xf numFmtId="44" fontId="0" fillId="3" borderId="1" xfId="1" applyFont="1" applyFill="1" applyBorder="1"/>
    <xf numFmtId="10" fontId="2" fillId="2" borderId="1" xfId="2" applyNumberFormat="1" applyFont="1" applyFill="1" applyBorder="1"/>
    <xf numFmtId="44" fontId="0" fillId="3" borderId="10" xfId="1" applyNumberFormat="1" applyFont="1" applyFill="1" applyBorder="1"/>
    <xf numFmtId="0" fontId="0" fillId="2" borderId="11" xfId="0" applyFill="1" applyBorder="1"/>
    <xf numFmtId="0" fontId="6" fillId="3" borderId="1" xfId="0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1" xfId="0" applyFont="1" applyFill="1" applyBorder="1"/>
    <xf numFmtId="0" fontId="0" fillId="4" borderId="11" xfId="0" applyFill="1" applyBorder="1"/>
    <xf numFmtId="44" fontId="0" fillId="0" borderId="0" xfId="1" applyFont="1"/>
    <xf numFmtId="14" fontId="0" fillId="0" borderId="0" xfId="0" applyNumberFormat="1"/>
    <xf numFmtId="14" fontId="0" fillId="3" borderId="10" xfId="0" applyNumberFormat="1" applyFill="1" applyBorder="1"/>
    <xf numFmtId="0" fontId="0" fillId="2" borderId="1" xfId="0" applyFill="1" applyBorder="1"/>
    <xf numFmtId="44" fontId="0" fillId="2" borderId="1" xfId="1" applyFont="1" applyFill="1" applyBorder="1"/>
    <xf numFmtId="164" fontId="0" fillId="7" borderId="10" xfId="1" applyNumberFormat="1" applyFont="1" applyFill="1" applyBorder="1"/>
    <xf numFmtId="164" fontId="0" fillId="7" borderId="11" xfId="1" applyNumberFormat="1" applyFont="1" applyFill="1" applyBorder="1"/>
    <xf numFmtId="164" fontId="0" fillId="7" borderId="12" xfId="1" applyNumberFormat="1" applyFont="1" applyFill="1" applyBorder="1"/>
    <xf numFmtId="164" fontId="0" fillId="7" borderId="11" xfId="1" applyNumberFormat="1" applyFont="1" applyFill="1" applyBorder="1" applyAlignment="1">
      <alignment horizontal="left"/>
    </xf>
    <xf numFmtId="165" fontId="0" fillId="7" borderId="10" xfId="0" applyNumberFormat="1" applyFill="1" applyBorder="1"/>
    <xf numFmtId="0" fontId="0" fillId="7" borderId="11" xfId="0" applyFill="1" applyBorder="1"/>
    <xf numFmtId="0" fontId="0" fillId="7" borderId="12" xfId="0" applyFill="1" applyBorder="1"/>
    <xf numFmtId="0" fontId="0" fillId="7" borderId="11" xfId="0" applyFill="1" applyBorder="1" applyAlignment="1">
      <alignment horizontal="left"/>
    </xf>
    <xf numFmtId="0" fontId="0" fillId="7" borderId="4" xfId="0" applyFill="1" applyBorder="1"/>
    <xf numFmtId="165" fontId="0" fillId="3" borderId="10" xfId="0" applyNumberFormat="1" applyFill="1" applyBorder="1"/>
    <xf numFmtId="164" fontId="0" fillId="3" borderId="10" xfId="1" applyNumberFormat="1" applyFont="1" applyFill="1" applyBorder="1"/>
    <xf numFmtId="164" fontId="0" fillId="7" borderId="2" xfId="1" applyNumberFormat="1" applyFont="1" applyFill="1" applyBorder="1"/>
    <xf numFmtId="164" fontId="0" fillId="7" borderId="3" xfId="1" applyNumberFormat="1" applyFont="1" applyFill="1" applyBorder="1"/>
    <xf numFmtId="164" fontId="0" fillId="7" borderId="4" xfId="1" applyNumberFormat="1" applyFont="1" applyFill="1" applyBorder="1"/>
    <xf numFmtId="164" fontId="0" fillId="3" borderId="2" xfId="1" applyNumberFormat="1" applyFont="1" applyFill="1" applyBorder="1"/>
    <xf numFmtId="164" fontId="0" fillId="7" borderId="3" xfId="1" applyNumberFormat="1" applyFont="1" applyFill="1" applyBorder="1" applyAlignment="1">
      <alignment horizontal="left"/>
    </xf>
    <xf numFmtId="0" fontId="0" fillId="3" borderId="2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5" borderId="10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2" fontId="12" fillId="3" borderId="13" xfId="0" applyNumberFormat="1" applyFont="1" applyFill="1" applyBorder="1" applyAlignment="1">
      <alignment horizontal="center"/>
    </xf>
    <xf numFmtId="2" fontId="12" fillId="3" borderId="17" xfId="0" applyNumberFormat="1" applyFont="1" applyFill="1" applyBorder="1" applyAlignment="1">
      <alignment horizontal="center"/>
    </xf>
    <xf numFmtId="2" fontId="13" fillId="6" borderId="13" xfId="0" applyNumberFormat="1" applyFont="1" applyFill="1" applyBorder="1" applyAlignment="1">
      <alignment horizontal="center"/>
    </xf>
    <xf numFmtId="2" fontId="13" fillId="6" borderId="14" xfId="0" applyNumberFormat="1" applyFont="1" applyFill="1" applyBorder="1" applyAlignment="1">
      <alignment horizontal="center"/>
    </xf>
    <xf numFmtId="0" fontId="3" fillId="5" borderId="12" xfId="0" applyFont="1" applyFill="1" applyBorder="1" applyAlignment="1"/>
    <xf numFmtId="0" fontId="6" fillId="3" borderId="18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0" fillId="0" borderId="17" xfId="0" applyBorder="1"/>
    <xf numFmtId="0" fontId="8" fillId="5" borderId="10" xfId="0" applyFont="1" applyFill="1" applyBorder="1"/>
    <xf numFmtId="0" fontId="8" fillId="5" borderId="2" xfId="0" applyFont="1" applyFill="1" applyBorder="1"/>
    <xf numFmtId="0" fontId="9" fillId="0" borderId="18" xfId="0" applyFont="1" applyBorder="1"/>
    <xf numFmtId="2" fontId="0" fillId="2" borderId="1" xfId="0" applyNumberFormat="1" applyFill="1" applyBorder="1"/>
    <xf numFmtId="166" fontId="0" fillId="3" borderId="1" xfId="1" applyNumberFormat="1" applyFont="1" applyFill="1" applyBorder="1"/>
    <xf numFmtId="0" fontId="2" fillId="6" borderId="10" xfId="0" applyFont="1" applyFill="1" applyBorder="1"/>
    <xf numFmtId="0" fontId="2" fillId="6" borderId="11" xfId="0" applyFont="1" applyFill="1" applyBorder="1"/>
    <xf numFmtId="10" fontId="2" fillId="6" borderId="12" xfId="2" applyNumberFormat="1" applyFont="1" applyFill="1" applyBorder="1"/>
    <xf numFmtId="0" fontId="0" fillId="5" borderId="1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5" borderId="11" xfId="0" applyFill="1" applyBorder="1" applyAlignment="1">
      <alignment horizontal="center"/>
    </xf>
    <xf numFmtId="14" fontId="0" fillId="5" borderId="11" xfId="0" applyNumberForma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9" fontId="0" fillId="7" borderId="10" xfId="2" applyFont="1" applyFill="1" applyBorder="1" applyAlignment="1">
      <alignment horizontal="center"/>
    </xf>
    <xf numFmtId="9" fontId="0" fillId="7" borderId="11" xfId="2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 vertical="justify" wrapText="1"/>
    </xf>
    <xf numFmtId="0" fontId="0" fillId="0" borderId="6" xfId="0" applyBorder="1" applyAlignment="1">
      <alignment horizontal="center" vertical="justify" wrapText="1"/>
    </xf>
    <xf numFmtId="0" fontId="0" fillId="0" borderId="9" xfId="0" applyBorder="1" applyAlignment="1">
      <alignment horizontal="center" vertical="justify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66675</xdr:rowOff>
    </xdr:from>
    <xdr:to>
      <xdr:col>1</xdr:col>
      <xdr:colOff>438150</xdr:colOff>
      <xdr:row>2</xdr:row>
      <xdr:rowOff>95250</xdr:rowOff>
    </xdr:to>
    <xdr:pic>
      <xdr:nvPicPr>
        <xdr:cNvPr id="2" name="Picture 3" descr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66675"/>
          <a:ext cx="102870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206375</xdr:colOff>
      <xdr:row>9</xdr:row>
      <xdr:rowOff>228600</xdr:rowOff>
    </xdr:from>
    <xdr:to>
      <xdr:col>3</xdr:col>
      <xdr:colOff>5178425</xdr:colOff>
      <xdr:row>20</xdr:row>
      <xdr:rowOff>117475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97475" y="3200400"/>
          <a:ext cx="4972050" cy="3622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tabSelected="1" workbookViewId="0">
      <selection activeCell="P8" sqref="P8"/>
    </sheetView>
  </sheetViews>
  <sheetFormatPr defaultRowHeight="15" x14ac:dyDescent="0.25"/>
  <cols>
    <col min="1" max="1" width="11.140625" customWidth="1"/>
    <col min="4" max="4" width="11.5703125" customWidth="1"/>
    <col min="5" max="5" width="13.5703125" customWidth="1"/>
    <col min="7" max="7" width="11.5703125" bestFit="1" customWidth="1"/>
    <col min="9" max="9" width="10.7109375" bestFit="1" customWidth="1"/>
    <col min="10" max="10" width="13.28515625" customWidth="1"/>
    <col min="11" max="11" width="10.5703125" bestFit="1" customWidth="1"/>
    <col min="15" max="15" width="10.5703125" bestFit="1" customWidth="1"/>
    <col min="16" max="16" width="10.140625" customWidth="1"/>
    <col min="17" max="17" width="10.85546875" customWidth="1"/>
    <col min="18" max="18" width="13.5703125" customWidth="1"/>
  </cols>
  <sheetData>
    <row r="1" spans="1:12" ht="15.75" thickBot="1" x14ac:dyDescent="0.3">
      <c r="A1" s="11"/>
      <c r="B1" s="13"/>
      <c r="C1" s="99" t="s">
        <v>0</v>
      </c>
      <c r="D1" s="99"/>
      <c r="E1" s="99"/>
      <c r="F1" s="99"/>
      <c r="G1" s="99"/>
      <c r="H1" s="99"/>
      <c r="I1" s="100"/>
      <c r="J1" s="86"/>
      <c r="K1" s="93"/>
      <c r="L1" s="87"/>
    </row>
    <row r="2" spans="1:12" ht="15.75" thickBot="1" x14ac:dyDescent="0.3">
      <c r="A2" s="14"/>
      <c r="B2" s="16"/>
      <c r="C2" s="101"/>
      <c r="D2" s="101"/>
      <c r="E2" s="101"/>
      <c r="F2" s="101"/>
      <c r="G2" s="101"/>
      <c r="H2" s="101"/>
      <c r="I2" s="102"/>
      <c r="J2" s="62" t="s">
        <v>42</v>
      </c>
      <c r="K2" s="94" t="s">
        <v>71</v>
      </c>
      <c r="L2" s="95"/>
    </row>
    <row r="3" spans="1:12" ht="15.75" thickBot="1" x14ac:dyDescent="0.3">
      <c r="A3" s="19"/>
      <c r="B3" s="21"/>
      <c r="C3" s="103"/>
      <c r="D3" s="103"/>
      <c r="E3" s="103"/>
      <c r="F3" s="103"/>
      <c r="G3" s="103"/>
      <c r="H3" s="103"/>
      <c r="I3" s="104"/>
      <c r="J3" s="63" t="s">
        <v>43</v>
      </c>
      <c r="K3" s="97"/>
      <c r="L3" s="98"/>
    </row>
    <row r="4" spans="1:12" ht="27" thickBot="1" x14ac:dyDescent="0.45">
      <c r="A4" s="17"/>
      <c r="B4" s="24"/>
      <c r="C4" s="96" t="s">
        <v>1</v>
      </c>
      <c r="D4" s="96"/>
      <c r="E4" s="96"/>
      <c r="F4" s="96"/>
      <c r="G4" s="96"/>
      <c r="H4" s="96"/>
      <c r="I4" s="96"/>
      <c r="J4" s="24"/>
      <c r="K4" s="24"/>
      <c r="L4" s="18"/>
    </row>
    <row r="5" spans="1:12" ht="3" customHeight="1" thickBot="1" x14ac:dyDescent="0.3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</row>
    <row r="6" spans="1:12" x14ac:dyDescent="0.25">
      <c r="A6" s="25" t="s">
        <v>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9"/>
    </row>
    <row r="7" spans="1:12" ht="3" customHeight="1" thickBot="1" x14ac:dyDescent="0.3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12" ht="27" customHeight="1" thickBot="1" x14ac:dyDescent="0.35">
      <c r="A8" s="26" t="s">
        <v>2</v>
      </c>
      <c r="B8" s="32"/>
      <c r="C8" s="8"/>
      <c r="D8" s="17" t="s">
        <v>4</v>
      </c>
      <c r="E8" s="24"/>
      <c r="F8" s="31"/>
      <c r="G8" s="24"/>
      <c r="H8" s="17" t="s">
        <v>5</v>
      </c>
      <c r="I8" s="33"/>
      <c r="J8" s="24"/>
      <c r="K8" s="24"/>
      <c r="L8" s="18"/>
    </row>
    <row r="9" spans="1:12" ht="8.1" customHeight="1" thickBot="1" x14ac:dyDescent="0.3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</row>
    <row r="10" spans="1:12" ht="20.100000000000001" customHeight="1" thickBot="1" x14ac:dyDescent="0.3">
      <c r="A10" s="11" t="s">
        <v>6</v>
      </c>
      <c r="B10" s="12"/>
      <c r="C10" s="12"/>
      <c r="D10" s="12"/>
      <c r="E10" s="7" t="s">
        <v>7</v>
      </c>
      <c r="F10" s="9"/>
      <c r="G10" s="8"/>
      <c r="H10" s="12"/>
      <c r="I10" s="17" t="s">
        <v>65</v>
      </c>
      <c r="J10" s="24"/>
      <c r="K10" s="18"/>
      <c r="L10" s="10"/>
    </row>
    <row r="11" spans="1:12" ht="3" customHeight="1" thickBot="1" x14ac:dyDescent="0.3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20.100000000000001" customHeight="1" thickBot="1" x14ac:dyDescent="0.3">
      <c r="A12" s="14" t="s">
        <v>8</v>
      </c>
      <c r="B12" s="7"/>
      <c r="C12" s="8"/>
      <c r="D12" s="15"/>
      <c r="E12" s="15" t="s">
        <v>9</v>
      </c>
      <c r="F12" s="10"/>
      <c r="G12" s="15"/>
      <c r="H12" s="15" t="s">
        <v>10</v>
      </c>
      <c r="I12" s="90"/>
      <c r="J12" s="91"/>
      <c r="K12" s="92"/>
      <c r="L12" s="16"/>
    </row>
    <row r="13" spans="1:12" ht="3" customHeight="1" thickBot="1" x14ac:dyDescent="0.3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20.100000000000001" customHeight="1" thickBot="1" x14ac:dyDescent="0.3">
      <c r="A14" s="14" t="s">
        <v>11</v>
      </c>
      <c r="B14" s="15"/>
      <c r="C14" s="15"/>
      <c r="D14" s="7"/>
      <c r="E14" s="8" t="s">
        <v>45</v>
      </c>
      <c r="F14" s="15"/>
      <c r="G14" s="15" t="s">
        <v>60</v>
      </c>
      <c r="H14" s="15"/>
      <c r="I14" s="37"/>
      <c r="J14" s="86" t="s">
        <v>63</v>
      </c>
      <c r="K14" s="87"/>
      <c r="L14" s="38">
        <f>L16-L10</f>
        <v>0</v>
      </c>
    </row>
    <row r="15" spans="1:12" ht="3" customHeight="1" thickBot="1" x14ac:dyDescent="0.3">
      <c r="A15" s="14"/>
      <c r="B15" s="15"/>
      <c r="C15" s="15"/>
      <c r="D15" s="15"/>
      <c r="E15" s="15"/>
      <c r="F15" s="15"/>
      <c r="G15" s="15"/>
      <c r="H15" s="15"/>
      <c r="I15" s="15"/>
      <c r="J15" s="14"/>
      <c r="K15" s="15"/>
      <c r="L15" s="16"/>
    </row>
    <row r="16" spans="1:12" ht="20.100000000000001" customHeight="1" thickBot="1" x14ac:dyDescent="0.3">
      <c r="A16" s="14" t="s">
        <v>46</v>
      </c>
      <c r="B16" s="15"/>
      <c r="C16" s="15"/>
      <c r="D16" s="7"/>
      <c r="E16" s="8" t="s">
        <v>45</v>
      </c>
      <c r="F16" s="15"/>
      <c r="G16" s="15" t="s">
        <v>12</v>
      </c>
      <c r="H16" s="15"/>
      <c r="I16" s="37"/>
      <c r="J16" s="86" t="s">
        <v>61</v>
      </c>
      <c r="K16" s="93"/>
      <c r="L16" s="81">
        <f>(DIMENSIONAL!A9+DIMENSIONAL!B9+DIMENSIONAL!A13+DIMENSIONAL!B13)/4</f>
        <v>0</v>
      </c>
    </row>
    <row r="17" spans="1:12" ht="3" customHeight="1" thickBot="1" x14ac:dyDescent="0.3">
      <c r="A17" s="14"/>
      <c r="B17" s="15"/>
      <c r="C17" s="15"/>
      <c r="D17" s="15"/>
      <c r="E17" s="15"/>
      <c r="F17" s="15"/>
      <c r="G17" s="15"/>
      <c r="H17" s="15"/>
      <c r="I17" s="15"/>
      <c r="J17" s="14"/>
      <c r="K17" s="15"/>
    </row>
    <row r="18" spans="1:12" ht="20.100000000000001" customHeight="1" thickBot="1" x14ac:dyDescent="0.3">
      <c r="A18" s="14" t="s">
        <v>39</v>
      </c>
      <c r="B18" s="15"/>
      <c r="C18" s="15"/>
      <c r="D18" s="5">
        <f>D16-D14</f>
        <v>0</v>
      </c>
      <c r="E18" s="6" t="s">
        <v>45</v>
      </c>
      <c r="F18" s="15"/>
      <c r="G18" s="27"/>
      <c r="H18" s="15"/>
      <c r="I18" s="15"/>
      <c r="J18" s="86" t="s">
        <v>62</v>
      </c>
      <c r="K18" s="87"/>
      <c r="L18" s="81">
        <f>SUM(DIMENSIONAL!A10+DIMENSIONAL!B10+DIMENSIONAL!A14+DIMENSIONAL!B14)/4</f>
        <v>0</v>
      </c>
    </row>
    <row r="19" spans="1:12" ht="3" customHeight="1" thickBot="1" x14ac:dyDescent="0.3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/>
    </row>
    <row r="20" spans="1:12" ht="20.100000000000001" customHeight="1" thickBot="1" x14ac:dyDescent="0.3">
      <c r="A20" s="14" t="s">
        <v>13</v>
      </c>
      <c r="B20" s="15"/>
      <c r="C20" s="15"/>
      <c r="D20" s="15"/>
      <c r="E20" s="15"/>
      <c r="F20" s="15"/>
      <c r="G20" s="39">
        <f>G18/2</f>
        <v>0</v>
      </c>
      <c r="H20" s="15"/>
      <c r="I20" s="5" t="s">
        <v>58</v>
      </c>
      <c r="J20" s="30"/>
      <c r="K20" s="30" t="e">
        <f>(D18/(L16-L18))*L14</f>
        <v>#DIV/0!</v>
      </c>
      <c r="L20" s="6" t="s">
        <v>45</v>
      </c>
    </row>
    <row r="21" spans="1:12" ht="3" customHeight="1" thickBot="1" x14ac:dyDescent="0.3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6"/>
    </row>
    <row r="22" spans="1:12" ht="20.100000000000001" customHeight="1" thickBot="1" x14ac:dyDescent="0.3">
      <c r="A22" s="19" t="s">
        <v>14</v>
      </c>
      <c r="B22" s="20"/>
      <c r="C22" s="20"/>
      <c r="D22" s="22" t="e">
        <f>G20/D18</f>
        <v>#DIV/0!</v>
      </c>
      <c r="E22" s="23" t="s">
        <v>45</v>
      </c>
      <c r="F22" s="20"/>
      <c r="G22" s="20"/>
      <c r="H22" s="20"/>
      <c r="I22" s="83" t="s">
        <v>92</v>
      </c>
      <c r="J22" s="84"/>
      <c r="K22" s="84"/>
      <c r="L22" s="85" t="e">
        <f>1-(L14-(L16-L18))/L14</f>
        <v>#DIV/0!</v>
      </c>
    </row>
    <row r="23" spans="1:12" ht="8.1" customHeight="1" thickBot="1" x14ac:dyDescent="0.3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</row>
    <row r="24" spans="1:12" ht="20.100000000000001" customHeight="1" thickBot="1" x14ac:dyDescent="0.3">
      <c r="A24" s="11" t="s">
        <v>15</v>
      </c>
      <c r="B24" s="12"/>
      <c r="C24" s="12"/>
      <c r="D24" s="12"/>
      <c r="E24" s="7" t="s">
        <v>7</v>
      </c>
      <c r="F24" s="9"/>
      <c r="G24" s="8"/>
      <c r="H24" s="12"/>
      <c r="I24" s="17" t="s">
        <v>65</v>
      </c>
      <c r="J24" s="24"/>
      <c r="K24" s="18"/>
      <c r="L24" s="10"/>
    </row>
    <row r="25" spans="1:12" ht="3" customHeight="1" thickBot="1" x14ac:dyDescent="0.3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</row>
    <row r="26" spans="1:12" ht="20.100000000000001" customHeight="1" thickBot="1" x14ac:dyDescent="0.3">
      <c r="A26" s="14" t="s">
        <v>8</v>
      </c>
      <c r="B26" s="7"/>
      <c r="C26" s="8"/>
      <c r="D26" s="15"/>
      <c r="E26" s="15" t="s">
        <v>9</v>
      </c>
      <c r="F26" s="10"/>
      <c r="G26" s="15"/>
      <c r="H26" s="15" t="s">
        <v>10</v>
      </c>
      <c r="I26" s="90"/>
      <c r="J26" s="91"/>
      <c r="K26" s="92"/>
      <c r="L26" s="16"/>
    </row>
    <row r="27" spans="1:12" ht="3" customHeight="1" thickBot="1" x14ac:dyDescent="0.3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6"/>
    </row>
    <row r="28" spans="1:12" ht="20.100000000000001" customHeight="1" thickBot="1" x14ac:dyDescent="0.3">
      <c r="A28" s="14" t="s">
        <v>11</v>
      </c>
      <c r="B28" s="15"/>
      <c r="C28" s="15"/>
      <c r="D28" s="7"/>
      <c r="E28" s="8" t="s">
        <v>45</v>
      </c>
      <c r="F28" s="15"/>
      <c r="G28" s="15" t="s">
        <v>60</v>
      </c>
      <c r="H28" s="15"/>
      <c r="I28" s="37"/>
      <c r="J28" s="86" t="s">
        <v>63</v>
      </c>
      <c r="K28" s="87"/>
      <c r="L28" s="38">
        <f>L30-L24</f>
        <v>0</v>
      </c>
    </row>
    <row r="29" spans="1:12" ht="3" customHeight="1" thickBot="1" x14ac:dyDescent="0.3">
      <c r="A29" s="14"/>
      <c r="B29" s="15"/>
      <c r="C29" s="15"/>
      <c r="D29" s="15"/>
      <c r="E29" s="15"/>
      <c r="F29" s="15"/>
      <c r="G29" s="15"/>
      <c r="H29" s="15"/>
      <c r="I29" s="15"/>
      <c r="J29" s="14"/>
      <c r="K29" s="15"/>
      <c r="L29" s="16"/>
    </row>
    <row r="30" spans="1:12" ht="20.100000000000001" customHeight="1" thickBot="1" x14ac:dyDescent="0.3">
      <c r="A30" s="14" t="s">
        <v>46</v>
      </c>
      <c r="B30" s="15"/>
      <c r="C30" s="15"/>
      <c r="D30" s="7"/>
      <c r="E30" s="8" t="s">
        <v>45</v>
      </c>
      <c r="F30" s="15"/>
      <c r="G30" s="15" t="s">
        <v>12</v>
      </c>
      <c r="H30" s="15"/>
      <c r="I30" s="37"/>
      <c r="J30" s="86" t="s">
        <v>61</v>
      </c>
      <c r="K30" s="87"/>
      <c r="L30" s="81">
        <f>SUM(DIMENSIONAL!A17+DIMENSIONAL!B17+DIMENSIONAL!A21+DIMENSIONAL!B21)/4</f>
        <v>0</v>
      </c>
    </row>
    <row r="31" spans="1:12" ht="3" customHeight="1" thickBot="1" x14ac:dyDescent="0.3">
      <c r="A31" s="14"/>
      <c r="B31" s="15"/>
      <c r="C31" s="15"/>
      <c r="D31" s="15"/>
      <c r="E31" s="15"/>
      <c r="F31" s="15"/>
      <c r="G31" s="15"/>
      <c r="H31" s="15"/>
      <c r="I31" s="15"/>
      <c r="J31" s="14"/>
      <c r="K31" s="15"/>
    </row>
    <row r="32" spans="1:12" ht="20.100000000000001" customHeight="1" thickBot="1" x14ac:dyDescent="0.3">
      <c r="A32" s="14" t="s">
        <v>39</v>
      </c>
      <c r="B32" s="15"/>
      <c r="C32" s="15"/>
      <c r="D32" s="5">
        <f>D30-D28</f>
        <v>0</v>
      </c>
      <c r="E32" s="6" t="s">
        <v>45</v>
      </c>
      <c r="F32" s="15"/>
      <c r="G32" s="82"/>
      <c r="H32" s="15"/>
      <c r="I32" s="15"/>
      <c r="J32" s="86" t="s">
        <v>62</v>
      </c>
      <c r="K32" s="87"/>
      <c r="L32" s="38">
        <f>SUM(DIMENSIONAL!A18+DIMENSIONAL!B18+DIMENSIONAL!A22+DIMENSIONAL!B22)/4</f>
        <v>0</v>
      </c>
    </row>
    <row r="33" spans="1:12" ht="3" customHeight="1" thickBot="1" x14ac:dyDescent="0.3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6"/>
    </row>
    <row r="34" spans="1:12" ht="20.100000000000001" customHeight="1" thickBot="1" x14ac:dyDescent="0.3">
      <c r="A34" s="14" t="s">
        <v>16</v>
      </c>
      <c r="B34" s="15"/>
      <c r="C34" s="15"/>
      <c r="D34" s="15"/>
      <c r="E34" s="15"/>
      <c r="F34" s="15"/>
      <c r="G34" s="39">
        <f>G32/2</f>
        <v>0</v>
      </c>
      <c r="H34" s="15"/>
      <c r="I34" s="5" t="s">
        <v>58</v>
      </c>
      <c r="J34" s="30"/>
      <c r="K34" s="30" t="e">
        <f>(D32/(L30-L32))*L28</f>
        <v>#DIV/0!</v>
      </c>
      <c r="L34" s="6" t="s">
        <v>45</v>
      </c>
    </row>
    <row r="35" spans="1:12" ht="3" customHeight="1" thickBot="1" x14ac:dyDescent="0.3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6"/>
    </row>
    <row r="36" spans="1:12" ht="20.100000000000001" customHeight="1" thickBot="1" x14ac:dyDescent="0.3">
      <c r="A36" s="19" t="s">
        <v>14</v>
      </c>
      <c r="B36" s="20"/>
      <c r="C36" s="20"/>
      <c r="D36" s="22" t="e">
        <f>G34/D32</f>
        <v>#DIV/0!</v>
      </c>
      <c r="E36" s="23" t="s">
        <v>45</v>
      </c>
      <c r="F36" s="20"/>
      <c r="G36" s="20"/>
      <c r="H36" s="20"/>
      <c r="I36" s="83" t="s">
        <v>92</v>
      </c>
      <c r="J36" s="84"/>
      <c r="K36" s="84"/>
      <c r="L36" s="85" t="e">
        <f>1-(L28-(L30-L32))/L28</f>
        <v>#DIV/0!</v>
      </c>
    </row>
    <row r="37" spans="1:12" ht="8.1" customHeight="1" thickBot="1" x14ac:dyDescent="0.3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</row>
    <row r="38" spans="1:12" ht="20.100000000000001" customHeight="1" thickBot="1" x14ac:dyDescent="0.3">
      <c r="A38" s="11" t="s">
        <v>17</v>
      </c>
      <c r="B38" s="12"/>
      <c r="C38" s="12"/>
      <c r="D38" s="12"/>
      <c r="E38" s="12" t="s">
        <v>18</v>
      </c>
      <c r="F38" s="12"/>
      <c r="G38" s="12"/>
      <c r="H38" s="7"/>
      <c r="I38" s="9"/>
      <c r="J38" s="8"/>
      <c r="K38" s="12"/>
      <c r="L38" s="13"/>
    </row>
    <row r="39" spans="1:12" ht="3" customHeight="1" thickBot="1" x14ac:dyDescent="0.3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</row>
    <row r="40" spans="1:12" ht="20.100000000000001" customHeight="1" thickBot="1" x14ac:dyDescent="0.3">
      <c r="A40" s="14" t="s">
        <v>19</v>
      </c>
      <c r="B40" s="15"/>
      <c r="C40" s="15"/>
      <c r="D40" s="90"/>
      <c r="E40" s="91"/>
      <c r="F40" s="92"/>
      <c r="G40" s="15" t="s">
        <v>26</v>
      </c>
      <c r="H40" s="15"/>
      <c r="I40" s="15"/>
      <c r="J40" s="15"/>
      <c r="K40" s="4"/>
      <c r="L40" s="16"/>
    </row>
    <row r="41" spans="1:12" ht="3" customHeight="1" thickBot="1" x14ac:dyDescent="0.3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6"/>
    </row>
    <row r="42" spans="1:12" ht="20.100000000000001" customHeight="1" thickBot="1" x14ac:dyDescent="0.3">
      <c r="A42" s="14" t="s">
        <v>20</v>
      </c>
      <c r="B42" s="15"/>
      <c r="C42" s="15"/>
      <c r="D42" s="15"/>
      <c r="E42" s="7"/>
      <c r="F42" s="8" t="s">
        <v>44</v>
      </c>
      <c r="G42" s="15" t="s">
        <v>22</v>
      </c>
      <c r="H42" s="5">
        <f>D14</f>
        <v>0</v>
      </c>
      <c r="I42" s="6" t="s">
        <v>45</v>
      </c>
      <c r="J42" s="15"/>
      <c r="K42" s="15"/>
      <c r="L42" s="16"/>
    </row>
    <row r="43" spans="1:12" ht="3" customHeight="1" thickBot="1" x14ac:dyDescent="0.3">
      <c r="A43" s="14"/>
      <c r="B43" s="15"/>
      <c r="C43" s="15"/>
      <c r="D43" s="15"/>
      <c r="E43" s="15"/>
      <c r="F43" s="15"/>
      <c r="G43" s="15"/>
      <c r="H43" s="14"/>
      <c r="I43" s="16"/>
      <c r="J43" s="15"/>
      <c r="K43" s="15"/>
      <c r="L43" s="16"/>
    </row>
    <row r="44" spans="1:12" ht="20.100000000000001" customHeight="1" thickBot="1" x14ac:dyDescent="0.3">
      <c r="A44" s="14" t="s">
        <v>21</v>
      </c>
      <c r="B44" s="15"/>
      <c r="C44" s="15"/>
      <c r="D44" s="15"/>
      <c r="E44" s="7"/>
      <c r="F44" s="8" t="s">
        <v>44</v>
      </c>
      <c r="G44" s="15" t="s">
        <v>23</v>
      </c>
      <c r="H44" s="5">
        <f>D16</f>
        <v>0</v>
      </c>
      <c r="I44" s="6" t="s">
        <v>45</v>
      </c>
      <c r="J44" s="15"/>
      <c r="K44" s="15"/>
      <c r="L44" s="16"/>
    </row>
    <row r="45" spans="1:12" ht="3" customHeight="1" thickBot="1" x14ac:dyDescent="0.3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6"/>
    </row>
    <row r="46" spans="1:12" ht="20.100000000000001" customHeight="1" thickBot="1" x14ac:dyDescent="0.3">
      <c r="A46" s="14" t="s">
        <v>24</v>
      </c>
      <c r="B46" s="15"/>
      <c r="C46" s="15"/>
      <c r="D46" s="5">
        <f>H44-H42</f>
        <v>0</v>
      </c>
      <c r="E46" s="6" t="s">
        <v>45</v>
      </c>
      <c r="F46" s="15"/>
      <c r="G46" s="5" t="s">
        <v>47</v>
      </c>
      <c r="H46" s="30"/>
      <c r="I46" s="30" t="e">
        <f>(E44-E42)/D46</f>
        <v>#DIV/0!</v>
      </c>
      <c r="J46" s="6" t="s">
        <v>45</v>
      </c>
      <c r="K46" s="15"/>
      <c r="L46" s="16"/>
    </row>
    <row r="47" spans="1:12" ht="3" customHeight="1" thickBot="1" x14ac:dyDescent="0.3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6"/>
    </row>
    <row r="48" spans="1:12" ht="20.100000000000001" customHeight="1" thickBot="1" x14ac:dyDescent="0.3">
      <c r="A48" s="14" t="s">
        <v>48</v>
      </c>
      <c r="B48" s="15"/>
      <c r="C48" s="15"/>
      <c r="D48" s="15"/>
      <c r="E48" s="15"/>
      <c r="F48" s="15"/>
      <c r="G48" s="15"/>
      <c r="H48" s="7"/>
      <c r="I48" s="8" t="s">
        <v>44</v>
      </c>
      <c r="J48" s="15"/>
      <c r="K48" s="15"/>
      <c r="L48" s="16"/>
    </row>
    <row r="49" spans="1:12" ht="3" customHeight="1" thickBot="1" x14ac:dyDescent="0.3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6"/>
    </row>
    <row r="50" spans="1:12" ht="20.100000000000001" customHeight="1" thickBot="1" x14ac:dyDescent="0.3">
      <c r="A50" s="14" t="s">
        <v>29</v>
      </c>
      <c r="B50" s="15"/>
      <c r="C50" s="15"/>
      <c r="D50" s="15"/>
      <c r="E50" s="28" t="e">
        <f>(E44-E42)/(H48-E42)</f>
        <v>#DIV/0!</v>
      </c>
      <c r="F50" s="15"/>
      <c r="G50" s="15"/>
      <c r="H50" s="15"/>
      <c r="I50" s="5" t="s">
        <v>66</v>
      </c>
      <c r="J50" s="30"/>
      <c r="K50" s="30" t="e">
        <f>K52/K20</f>
        <v>#DIV/0!</v>
      </c>
      <c r="L50" s="6" t="s">
        <v>64</v>
      </c>
    </row>
    <row r="51" spans="1:12" ht="3" customHeight="1" thickBot="1" x14ac:dyDescent="0.3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6"/>
    </row>
    <row r="52" spans="1:12" ht="20.100000000000001" customHeight="1" thickBot="1" x14ac:dyDescent="0.3">
      <c r="A52" s="19" t="s">
        <v>28</v>
      </c>
      <c r="B52" s="20"/>
      <c r="C52" s="20"/>
      <c r="D52" s="20"/>
      <c r="E52" s="22" t="e">
        <f>K40/D46*E50</f>
        <v>#DIV/0!</v>
      </c>
      <c r="F52" s="23" t="s">
        <v>45</v>
      </c>
      <c r="G52" s="20"/>
      <c r="H52" s="20"/>
      <c r="I52" s="5" t="s">
        <v>58</v>
      </c>
      <c r="J52" s="30"/>
      <c r="K52" s="30" t="e">
        <f>D46/E50</f>
        <v>#DIV/0!</v>
      </c>
      <c r="L52" s="6" t="s">
        <v>45</v>
      </c>
    </row>
    <row r="53" spans="1:12" ht="8.1" customHeight="1" thickBot="1" x14ac:dyDescent="0.3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</row>
    <row r="54" spans="1:12" ht="20.100000000000001" customHeight="1" thickBot="1" x14ac:dyDescent="0.3">
      <c r="A54" s="14" t="s">
        <v>30</v>
      </c>
      <c r="B54" s="15"/>
      <c r="C54" s="15"/>
      <c r="D54" s="90"/>
      <c r="E54" s="91"/>
      <c r="F54" s="92"/>
      <c r="G54" s="15" t="s">
        <v>31</v>
      </c>
      <c r="H54" s="15"/>
      <c r="I54" s="15"/>
      <c r="J54" s="15"/>
      <c r="K54" s="4"/>
      <c r="L54" s="16"/>
    </row>
    <row r="55" spans="1:12" ht="3" customHeight="1" thickBot="1" x14ac:dyDescent="0.3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6"/>
    </row>
    <row r="56" spans="1:12" ht="20.100000000000001" customHeight="1" thickBot="1" x14ac:dyDescent="0.3">
      <c r="A56" s="14" t="s">
        <v>20</v>
      </c>
      <c r="B56" s="15"/>
      <c r="C56" s="15"/>
      <c r="D56" s="15"/>
      <c r="E56" s="7"/>
      <c r="F56" s="8" t="s">
        <v>44</v>
      </c>
      <c r="G56" s="15" t="s">
        <v>22</v>
      </c>
      <c r="H56" s="5">
        <f>D28</f>
        <v>0</v>
      </c>
      <c r="I56" s="6" t="s">
        <v>45</v>
      </c>
      <c r="J56" s="15"/>
      <c r="K56" s="15"/>
      <c r="L56" s="16"/>
    </row>
    <row r="57" spans="1:12" ht="3" customHeight="1" thickBot="1" x14ac:dyDescent="0.3">
      <c r="A57" s="14"/>
      <c r="B57" s="15"/>
      <c r="C57" s="15"/>
      <c r="D57" s="15"/>
      <c r="E57" s="15"/>
      <c r="F57" s="15"/>
      <c r="G57" s="15"/>
      <c r="H57" s="14"/>
      <c r="I57" s="16"/>
      <c r="J57" s="15"/>
      <c r="K57" s="15"/>
      <c r="L57" s="16"/>
    </row>
    <row r="58" spans="1:12" ht="20.100000000000001" customHeight="1" thickBot="1" x14ac:dyDescent="0.3">
      <c r="A58" s="14" t="s">
        <v>21</v>
      </c>
      <c r="B58" s="15"/>
      <c r="C58" s="15"/>
      <c r="D58" s="15"/>
      <c r="E58" s="7"/>
      <c r="F58" s="8" t="s">
        <v>44</v>
      </c>
      <c r="G58" s="15" t="s">
        <v>23</v>
      </c>
      <c r="H58" s="5">
        <f>D16</f>
        <v>0</v>
      </c>
      <c r="I58" s="6" t="s">
        <v>45</v>
      </c>
      <c r="J58" s="15"/>
      <c r="K58" s="15"/>
      <c r="L58" s="16"/>
    </row>
    <row r="59" spans="1:12" ht="3" customHeight="1" thickBot="1" x14ac:dyDescent="0.3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6"/>
    </row>
    <row r="60" spans="1:12" ht="20.100000000000001" customHeight="1" thickBot="1" x14ac:dyDescent="0.3">
      <c r="A60" s="14" t="s">
        <v>24</v>
      </c>
      <c r="B60" s="15"/>
      <c r="C60" s="15"/>
      <c r="D60" s="5">
        <f>H58-H56</f>
        <v>0</v>
      </c>
      <c r="E60" s="6" t="s">
        <v>45</v>
      </c>
      <c r="F60" s="15"/>
      <c r="G60" s="5" t="s">
        <v>25</v>
      </c>
      <c r="H60" s="30"/>
      <c r="I60" s="30" t="e">
        <f>(E58-E56)/D60</f>
        <v>#DIV/0!</v>
      </c>
      <c r="J60" s="6" t="s">
        <v>45</v>
      </c>
      <c r="K60" s="15"/>
      <c r="L60" s="16"/>
    </row>
    <row r="61" spans="1:12" ht="3" customHeight="1" thickBot="1" x14ac:dyDescent="0.3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6"/>
    </row>
    <row r="62" spans="1:12" ht="20.100000000000001" customHeight="1" thickBot="1" x14ac:dyDescent="0.3">
      <c r="A62" s="14" t="s">
        <v>27</v>
      </c>
      <c r="B62" s="15"/>
      <c r="C62" s="15"/>
      <c r="D62" s="15"/>
      <c r="E62" s="15"/>
      <c r="F62" s="15"/>
      <c r="G62" s="15"/>
      <c r="H62" s="7"/>
      <c r="I62" s="8" t="s">
        <v>44</v>
      </c>
      <c r="J62" s="15"/>
      <c r="K62" s="15"/>
      <c r="L62" s="16"/>
    </row>
    <row r="63" spans="1:12" ht="3" customHeight="1" thickBot="1" x14ac:dyDescent="0.3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6"/>
    </row>
    <row r="64" spans="1:12" ht="20.100000000000001" customHeight="1" thickBot="1" x14ac:dyDescent="0.3">
      <c r="A64" s="14" t="s">
        <v>29</v>
      </c>
      <c r="B64" s="15"/>
      <c r="C64" s="15"/>
      <c r="D64" s="15"/>
      <c r="E64" s="28" t="e">
        <f>(E58-E56)/(H62-E56)</f>
        <v>#DIV/0!</v>
      </c>
      <c r="F64" s="15"/>
      <c r="G64" s="15"/>
      <c r="H64" s="15"/>
      <c r="I64" s="5" t="s">
        <v>66</v>
      </c>
      <c r="J64" s="30"/>
      <c r="K64" s="30" t="e">
        <f>K66/K34</f>
        <v>#DIV/0!</v>
      </c>
      <c r="L64" s="6" t="s">
        <v>64</v>
      </c>
    </row>
    <row r="65" spans="1:12" ht="3" customHeight="1" thickBot="1" x14ac:dyDescent="0.3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6"/>
    </row>
    <row r="66" spans="1:12" ht="20.100000000000001" customHeight="1" thickBot="1" x14ac:dyDescent="0.3">
      <c r="A66" s="19" t="s">
        <v>28</v>
      </c>
      <c r="B66" s="20"/>
      <c r="C66" s="20"/>
      <c r="D66" s="20"/>
      <c r="E66" s="22" t="e">
        <f>K54/D60*E64</f>
        <v>#DIV/0!</v>
      </c>
      <c r="F66" s="23" t="s">
        <v>45</v>
      </c>
      <c r="G66" s="20"/>
      <c r="H66" s="20"/>
      <c r="I66" s="5" t="s">
        <v>58</v>
      </c>
      <c r="J66" s="30"/>
      <c r="K66" s="30" t="e">
        <f>D60/E64</f>
        <v>#DIV/0!</v>
      </c>
      <c r="L66" s="6" t="s">
        <v>45</v>
      </c>
    </row>
    <row r="67" spans="1:12" ht="8.1" customHeight="1" x14ac:dyDescent="0.25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3"/>
    </row>
    <row r="68" spans="1:12" x14ac:dyDescent="0.25">
      <c r="A68" s="14" t="s">
        <v>32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6"/>
    </row>
    <row r="69" spans="1:12" ht="3" customHeight="1" thickBot="1" x14ac:dyDescent="0.3">
      <c r="A69" s="19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1"/>
    </row>
    <row r="70" spans="1:12" ht="18" customHeight="1" thickBot="1" x14ac:dyDescent="0.3">
      <c r="A70" s="11" t="s">
        <v>34</v>
      </c>
      <c r="B70" s="12"/>
      <c r="C70" s="12"/>
      <c r="D70" s="12"/>
      <c r="E70" s="12"/>
      <c r="F70" s="12"/>
      <c r="G70" s="12"/>
      <c r="H70" s="12"/>
      <c r="I70" s="29"/>
      <c r="J70" s="8" t="s">
        <v>49</v>
      </c>
      <c r="K70" s="12"/>
      <c r="L70" s="13"/>
    </row>
    <row r="71" spans="1:12" ht="3" customHeight="1" thickBot="1" x14ac:dyDescent="0.3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6"/>
    </row>
    <row r="72" spans="1:12" ht="18" customHeight="1" thickBot="1" x14ac:dyDescent="0.3">
      <c r="A72" s="14" t="s">
        <v>33</v>
      </c>
      <c r="B72" s="15"/>
      <c r="C72" s="15"/>
      <c r="D72" s="15"/>
      <c r="E72" s="15"/>
      <c r="F72" s="15"/>
      <c r="G72" s="7"/>
      <c r="H72" s="8" t="s">
        <v>50</v>
      </c>
      <c r="I72" s="15"/>
      <c r="J72" s="15"/>
      <c r="K72" s="15"/>
      <c r="L72" s="16"/>
    </row>
    <row r="73" spans="1:12" ht="3" customHeight="1" thickBot="1" x14ac:dyDescent="0.3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6"/>
    </row>
    <row r="74" spans="1:12" ht="18" customHeight="1" thickBot="1" x14ac:dyDescent="0.3">
      <c r="A74" s="14" t="s">
        <v>35</v>
      </c>
      <c r="B74" s="15"/>
      <c r="C74" s="15"/>
      <c r="D74" s="5">
        <f>D18</f>
        <v>0</v>
      </c>
      <c r="E74" s="6" t="s">
        <v>45</v>
      </c>
      <c r="F74" s="15"/>
      <c r="G74" s="15"/>
      <c r="H74" s="15"/>
      <c r="I74" s="15"/>
      <c r="J74" s="15"/>
      <c r="K74" s="15"/>
      <c r="L74" s="16"/>
    </row>
    <row r="75" spans="1:12" ht="3" customHeight="1" thickBot="1" x14ac:dyDescent="0.3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6"/>
    </row>
    <row r="76" spans="1:12" ht="18" customHeight="1" thickBot="1" x14ac:dyDescent="0.3">
      <c r="A76" s="14" t="s">
        <v>37</v>
      </c>
      <c r="B76" s="15"/>
      <c r="C76" s="15"/>
      <c r="D76" s="15"/>
      <c r="E76" s="15"/>
      <c r="F76" s="15"/>
      <c r="G76" s="5" t="e">
        <f>G72/D74</f>
        <v>#DIV/0!</v>
      </c>
      <c r="H76" s="30" t="s">
        <v>51</v>
      </c>
      <c r="I76" s="6"/>
      <c r="J76" s="15"/>
      <c r="K76" s="15"/>
      <c r="L76" s="16"/>
    </row>
    <row r="77" spans="1:12" ht="3" customHeight="1" thickBot="1" x14ac:dyDescent="0.3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6"/>
    </row>
    <row r="78" spans="1:12" ht="18" customHeight="1" thickBot="1" x14ac:dyDescent="0.3">
      <c r="A78" s="19" t="s">
        <v>36</v>
      </c>
      <c r="B78" s="20"/>
      <c r="C78" s="20"/>
      <c r="D78" s="20"/>
      <c r="E78" s="20"/>
      <c r="F78" s="20"/>
      <c r="G78" s="22" t="e">
        <f>G76*I70</f>
        <v>#DIV/0!</v>
      </c>
      <c r="H78" s="34" t="s">
        <v>45</v>
      </c>
      <c r="I78" s="23"/>
      <c r="J78" s="20"/>
      <c r="K78" s="20"/>
      <c r="L78" s="21"/>
    </row>
    <row r="79" spans="1:12" ht="3" customHeight="1" thickBot="1" x14ac:dyDescent="0.3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6"/>
    </row>
    <row r="80" spans="1:12" ht="18" customHeight="1" thickBot="1" x14ac:dyDescent="0.3">
      <c r="A80" s="17"/>
      <c r="B80" s="24"/>
      <c r="C80" s="24"/>
      <c r="D80" s="86" t="s">
        <v>76</v>
      </c>
      <c r="E80" s="93"/>
      <c r="F80" s="87"/>
      <c r="G80" s="86" t="s">
        <v>77</v>
      </c>
      <c r="H80" s="93"/>
      <c r="I80" s="87"/>
      <c r="J80" s="86" t="s">
        <v>81</v>
      </c>
      <c r="K80" s="93"/>
      <c r="L80" s="87"/>
    </row>
    <row r="81" spans="1:12" ht="18" customHeight="1" thickBot="1" x14ac:dyDescent="0.3">
      <c r="A81" s="11" t="s">
        <v>59</v>
      </c>
      <c r="B81" s="12"/>
      <c r="C81" s="12"/>
      <c r="D81" s="44" t="e">
        <f>G78+E66+E52+D36+D22</f>
        <v>#DIV/0!</v>
      </c>
      <c r="E81" s="45" t="s">
        <v>80</v>
      </c>
      <c r="F81" s="46"/>
      <c r="G81" s="49"/>
      <c r="H81" s="47" t="s">
        <v>80</v>
      </c>
      <c r="I81" s="46"/>
      <c r="J81" s="108" t="e">
        <f>1-G81/D81</f>
        <v>#DIV/0!</v>
      </c>
      <c r="K81" s="109"/>
      <c r="L81" s="46"/>
    </row>
    <row r="82" spans="1:12" ht="18" customHeight="1" thickBot="1" x14ac:dyDescent="0.3">
      <c r="A82" s="17" t="s">
        <v>41</v>
      </c>
      <c r="B82" s="24"/>
      <c r="C82" s="18"/>
      <c r="D82" s="40" t="e">
        <f>D22+D36</f>
        <v>#DIV/0!</v>
      </c>
      <c r="E82" s="41" t="s">
        <v>45</v>
      </c>
      <c r="F82" s="42"/>
      <c r="G82" s="50"/>
      <c r="H82" s="43" t="s">
        <v>45</v>
      </c>
      <c r="I82" s="42"/>
      <c r="J82" s="108" t="e">
        <f t="shared" ref="J82:J83" si="0">1-G82/D82</f>
        <v>#DIV/0!</v>
      </c>
      <c r="K82" s="109"/>
      <c r="L82" s="46"/>
    </row>
    <row r="83" spans="1:12" ht="18" customHeight="1" thickBot="1" x14ac:dyDescent="0.3">
      <c r="A83" s="17" t="s">
        <v>67</v>
      </c>
      <c r="B83" s="24"/>
      <c r="C83" s="18"/>
      <c r="D83" s="40" t="e">
        <f>E66+E52</f>
        <v>#DIV/0!</v>
      </c>
      <c r="E83" s="41" t="s">
        <v>45</v>
      </c>
      <c r="F83" s="42"/>
      <c r="G83" s="50"/>
      <c r="H83" s="43" t="s">
        <v>45</v>
      </c>
      <c r="I83" s="42"/>
      <c r="J83" s="108" t="e">
        <f t="shared" si="0"/>
        <v>#DIV/0!</v>
      </c>
      <c r="K83" s="109"/>
      <c r="L83" s="46"/>
    </row>
    <row r="84" spans="1:12" ht="18" customHeight="1" thickBot="1" x14ac:dyDescent="0.3">
      <c r="A84" s="14" t="s">
        <v>68</v>
      </c>
      <c r="B84" s="15"/>
      <c r="C84" s="15"/>
      <c r="D84" s="51" t="e">
        <f>G78</f>
        <v>#DIV/0!</v>
      </c>
      <c r="E84" s="52" t="s">
        <v>45</v>
      </c>
      <c r="F84" s="53"/>
      <c r="G84" s="54"/>
      <c r="H84" s="55" t="s">
        <v>45</v>
      </c>
      <c r="I84" s="53"/>
      <c r="J84" s="108" t="e">
        <f>1-G84/D84</f>
        <v>#DIV/0!</v>
      </c>
      <c r="K84" s="109"/>
      <c r="L84" s="48"/>
    </row>
    <row r="85" spans="1:12" ht="15.75" customHeight="1" x14ac:dyDescent="0.25">
      <c r="A85" s="56" t="s">
        <v>78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8"/>
    </row>
    <row r="86" spans="1:12" ht="23.25" customHeight="1" thickBot="1" x14ac:dyDescent="0.3">
      <c r="A86" s="59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1"/>
    </row>
    <row r="87" spans="1:12" ht="22.5" customHeight="1" thickBot="1" x14ac:dyDescent="0.3">
      <c r="A87" s="105" t="s">
        <v>79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7"/>
    </row>
  </sheetData>
  <protectedRanges>
    <protectedRange sqref="C85:L86" name="Intervalo7"/>
    <protectedRange sqref="A85:L87" name="Intervalo5"/>
    <protectedRange sqref="I26:K26" name="Intervalo3"/>
    <protectedRange sqref="B8:C8 F8 I8 B12:C12 F10:G10 F12 L10 I12 D14 D16 G18 I14 I16 F24:G24 B26:C26 F26 I26 L24 I28 I30 G32 D40 H38:J38 K40 E42 E44 H48 K54 D54 E56 E58 H62 I70 G72 D28 D30" name="Intervalo1"/>
    <protectedRange sqref="K2:L3" name="Intervalo2"/>
    <protectedRange sqref="G81:G84" name="Intervalo4"/>
    <protectedRange sqref="D80:I80" name="Intervalo6"/>
  </protectedRanges>
  <mergeCells count="24">
    <mergeCell ref="D40:F40"/>
    <mergeCell ref="D80:F80"/>
    <mergeCell ref="G80:I80"/>
    <mergeCell ref="A87:L87"/>
    <mergeCell ref="D54:F54"/>
    <mergeCell ref="J81:K81"/>
    <mergeCell ref="J82:K82"/>
    <mergeCell ref="J83:K83"/>
    <mergeCell ref="J84:K84"/>
    <mergeCell ref="J80:L80"/>
    <mergeCell ref="K2:L2"/>
    <mergeCell ref="C4:I4"/>
    <mergeCell ref="K3:L3"/>
    <mergeCell ref="C1:I3"/>
    <mergeCell ref="J1:L1"/>
    <mergeCell ref="J32:K32"/>
    <mergeCell ref="B6:L6"/>
    <mergeCell ref="I12:K12"/>
    <mergeCell ref="I26:K26"/>
    <mergeCell ref="J14:K14"/>
    <mergeCell ref="J16:K16"/>
    <mergeCell ref="J18:K18"/>
    <mergeCell ref="J28:K28"/>
    <mergeCell ref="J30:K30"/>
  </mergeCells>
  <printOptions horizontalCentered="1" verticalCentered="1"/>
  <pageMargins left="0.31496062992125984" right="0.31496062992125984" top="0.39370078740157483" bottom="0.39370078740157483" header="0.11811023622047245" footer="0.11811023622047245"/>
  <pageSetup paperSize="9" scale="7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zoomScale="75" zoomScaleNormal="75" workbookViewId="0">
      <selection activeCell="G5" sqref="G5"/>
    </sheetView>
  </sheetViews>
  <sheetFormatPr defaultRowHeight="15" x14ac:dyDescent="0.25"/>
  <cols>
    <col min="1" max="1" width="25.85546875" customWidth="1"/>
    <col min="2" max="2" width="25.7109375" customWidth="1"/>
    <col min="3" max="3" width="23.140625" customWidth="1"/>
    <col min="4" max="4" width="80.7109375" customWidth="1"/>
  </cols>
  <sheetData>
    <row r="1" spans="1:4" ht="45" customHeight="1" thickBot="1" x14ac:dyDescent="0.3">
      <c r="A1" s="110" t="s">
        <v>56</v>
      </c>
      <c r="B1" s="111"/>
      <c r="C1" s="111"/>
      <c r="D1" s="112"/>
    </row>
    <row r="2" spans="1:4" ht="24.75" customHeight="1" thickBot="1" x14ac:dyDescent="0.4">
      <c r="A2" s="78" t="s">
        <v>3</v>
      </c>
      <c r="B2" s="71"/>
      <c r="C2" s="80" t="s">
        <v>91</v>
      </c>
      <c r="D2" s="121"/>
    </row>
    <row r="3" spans="1:4" ht="3" customHeight="1" thickBot="1" x14ac:dyDescent="0.3">
      <c r="A3" s="14"/>
      <c r="B3" s="16"/>
      <c r="C3" s="77"/>
      <c r="D3" s="122"/>
    </row>
    <row r="4" spans="1:4" ht="27" customHeight="1" thickBot="1" x14ac:dyDescent="0.35">
      <c r="A4" s="78" t="s">
        <v>2</v>
      </c>
      <c r="B4" s="31"/>
      <c r="C4" s="124"/>
      <c r="D4" s="122"/>
    </row>
    <row r="5" spans="1:4" ht="27" customHeight="1" thickBot="1" x14ac:dyDescent="0.35">
      <c r="A5" s="78" t="s">
        <v>4</v>
      </c>
      <c r="B5" s="31"/>
      <c r="C5" s="124"/>
      <c r="D5" s="122"/>
    </row>
    <row r="6" spans="1:4" ht="27" customHeight="1" thickBot="1" x14ac:dyDescent="0.35">
      <c r="A6" s="79" t="s">
        <v>82</v>
      </c>
      <c r="B6" s="72"/>
      <c r="C6" s="125"/>
      <c r="D6" s="123"/>
    </row>
    <row r="7" spans="1:4" ht="21" customHeight="1" thickBot="1" x14ac:dyDescent="0.3">
      <c r="A7" s="113" t="s">
        <v>72</v>
      </c>
      <c r="B7" s="114"/>
      <c r="C7" s="115"/>
      <c r="D7" s="116" t="s">
        <v>57</v>
      </c>
    </row>
    <row r="8" spans="1:4" ht="32.25" thickBot="1" x14ac:dyDescent="0.55000000000000004">
      <c r="A8" s="73" t="s">
        <v>85</v>
      </c>
      <c r="B8" s="74" t="s">
        <v>86</v>
      </c>
      <c r="C8" s="3"/>
      <c r="D8" s="117"/>
    </row>
    <row r="9" spans="1:4" ht="27" customHeight="1" thickBot="1" x14ac:dyDescent="0.4">
      <c r="A9" s="69"/>
      <c r="B9" s="70"/>
      <c r="C9" s="75" t="s">
        <v>69</v>
      </c>
      <c r="D9" s="118"/>
    </row>
    <row r="10" spans="1:4" ht="27" customHeight="1" thickBot="1" x14ac:dyDescent="0.4">
      <c r="A10" s="67"/>
      <c r="B10" s="68"/>
      <c r="C10" s="76" t="s">
        <v>70</v>
      </c>
      <c r="D10" s="119"/>
    </row>
    <row r="11" spans="1:4" ht="21" customHeight="1" thickBot="1" x14ac:dyDescent="0.3">
      <c r="A11" s="113" t="s">
        <v>73</v>
      </c>
      <c r="B11" s="114"/>
      <c r="C11" s="115"/>
      <c r="D11" s="119"/>
    </row>
    <row r="12" spans="1:4" ht="32.25" thickBot="1" x14ac:dyDescent="0.55000000000000004">
      <c r="A12" s="65" t="s">
        <v>83</v>
      </c>
      <c r="B12" s="66" t="s">
        <v>84</v>
      </c>
      <c r="C12" s="64"/>
      <c r="D12" s="119"/>
    </row>
    <row r="13" spans="1:4" ht="27" customHeight="1" thickBot="1" x14ac:dyDescent="0.4">
      <c r="A13" s="69"/>
      <c r="B13" s="70"/>
      <c r="C13" s="75" t="s">
        <v>69</v>
      </c>
      <c r="D13" s="119"/>
    </row>
    <row r="14" spans="1:4" ht="27" customHeight="1" thickBot="1" x14ac:dyDescent="0.4">
      <c r="A14" s="67"/>
      <c r="B14" s="68"/>
      <c r="C14" s="76" t="s">
        <v>70</v>
      </c>
      <c r="D14" s="119"/>
    </row>
    <row r="15" spans="1:4" ht="21" customHeight="1" thickBot="1" x14ac:dyDescent="0.3">
      <c r="A15" s="113" t="s">
        <v>74</v>
      </c>
      <c r="B15" s="114"/>
      <c r="C15" s="115"/>
      <c r="D15" s="119"/>
    </row>
    <row r="16" spans="1:4" ht="32.25" thickBot="1" x14ac:dyDescent="0.55000000000000004">
      <c r="A16" s="65" t="s">
        <v>87</v>
      </c>
      <c r="B16" s="66" t="s">
        <v>88</v>
      </c>
      <c r="C16" s="64"/>
      <c r="D16" s="119"/>
    </row>
    <row r="17" spans="1:4" ht="27" customHeight="1" thickBot="1" x14ac:dyDescent="0.4">
      <c r="A17" s="69"/>
      <c r="B17" s="70"/>
      <c r="C17" s="75" t="s">
        <v>69</v>
      </c>
      <c r="D17" s="119"/>
    </row>
    <row r="18" spans="1:4" ht="27" customHeight="1" thickBot="1" x14ac:dyDescent="0.4">
      <c r="A18" s="67"/>
      <c r="B18" s="68"/>
      <c r="C18" s="76" t="s">
        <v>70</v>
      </c>
      <c r="D18" s="119"/>
    </row>
    <row r="19" spans="1:4" ht="21" customHeight="1" thickBot="1" x14ac:dyDescent="0.3">
      <c r="A19" s="113" t="s">
        <v>75</v>
      </c>
      <c r="B19" s="114"/>
      <c r="C19" s="115"/>
      <c r="D19" s="119"/>
    </row>
    <row r="20" spans="1:4" ht="32.25" thickBot="1" x14ac:dyDescent="0.55000000000000004">
      <c r="A20" s="65" t="s">
        <v>89</v>
      </c>
      <c r="B20" s="66" t="s">
        <v>90</v>
      </c>
      <c r="C20" s="64"/>
      <c r="D20" s="119"/>
    </row>
    <row r="21" spans="1:4" ht="27" customHeight="1" thickBot="1" x14ac:dyDescent="0.4">
      <c r="A21" s="69"/>
      <c r="B21" s="70"/>
      <c r="C21" s="75" t="s">
        <v>69</v>
      </c>
      <c r="D21" s="119"/>
    </row>
    <row r="22" spans="1:4" ht="27" customHeight="1" thickBot="1" x14ac:dyDescent="0.4">
      <c r="A22" s="67"/>
      <c r="B22" s="68"/>
      <c r="C22" s="76" t="s">
        <v>70</v>
      </c>
      <c r="D22" s="120"/>
    </row>
  </sheetData>
  <sheetProtection password="C77D" sheet="1" objects="1" scenarios="1"/>
  <protectedRanges>
    <protectedRange sqref="D2:D6" name="Intervalo4"/>
    <protectedRange sqref="D2:D6" name="Intervalo3"/>
    <protectedRange sqref="A9:B10 A13:B14 A17:B18 A21:B22" name="Intervalo1"/>
    <protectedRange sqref="B4:B6" name="Intervalo2"/>
  </protectedRanges>
  <mergeCells count="9">
    <mergeCell ref="A1:D1"/>
    <mergeCell ref="A7:C7"/>
    <mergeCell ref="A11:C11"/>
    <mergeCell ref="A15:C15"/>
    <mergeCell ref="A19:C19"/>
    <mergeCell ref="D7:D8"/>
    <mergeCell ref="D9:D22"/>
    <mergeCell ref="D2:D6"/>
    <mergeCell ref="C4:C6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9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E5" sqref="E5"/>
    </sheetView>
  </sheetViews>
  <sheetFormatPr defaultRowHeight="15" x14ac:dyDescent="0.25"/>
  <cols>
    <col min="2" max="2" width="10.5703125" bestFit="1" customWidth="1"/>
    <col min="4" max="4" width="10.85546875" bestFit="1" customWidth="1"/>
    <col min="5" max="5" width="12.42578125" bestFit="1" customWidth="1"/>
  </cols>
  <sheetData>
    <row r="2" spans="1:5" x14ac:dyDescent="0.25">
      <c r="A2" t="s">
        <v>93</v>
      </c>
      <c r="D2" s="36"/>
    </row>
    <row r="4" spans="1:5" x14ac:dyDescent="0.25">
      <c r="A4" t="s">
        <v>38</v>
      </c>
      <c r="B4" s="35"/>
      <c r="E4" s="35"/>
    </row>
    <row r="5" spans="1:5" x14ac:dyDescent="0.25">
      <c r="B5" s="35"/>
      <c r="E5" s="35"/>
    </row>
    <row r="6" spans="1:5" x14ac:dyDescent="0.25">
      <c r="A6" t="s">
        <v>40</v>
      </c>
      <c r="B6" s="35"/>
      <c r="E6" s="35"/>
    </row>
    <row r="7" spans="1:5" x14ac:dyDescent="0.25">
      <c r="B7" s="35"/>
    </row>
    <row r="8" spans="1:5" x14ac:dyDescent="0.25">
      <c r="A8" t="s">
        <v>52</v>
      </c>
      <c r="B8" s="35"/>
    </row>
    <row r="9" spans="1:5" x14ac:dyDescent="0.25">
      <c r="B9" s="35"/>
    </row>
    <row r="10" spans="1:5" x14ac:dyDescent="0.25">
      <c r="A10" t="s">
        <v>53</v>
      </c>
      <c r="B10" s="35"/>
    </row>
    <row r="11" spans="1:5" x14ac:dyDescent="0.25">
      <c r="B11" s="35"/>
    </row>
    <row r="12" spans="1:5" x14ac:dyDescent="0.25">
      <c r="A12" t="s">
        <v>54</v>
      </c>
      <c r="B12" s="35"/>
      <c r="E12" s="35"/>
    </row>
    <row r="13" spans="1:5" x14ac:dyDescent="0.25">
      <c r="B13" s="35"/>
      <c r="E13" s="35"/>
    </row>
    <row r="14" spans="1:5" x14ac:dyDescent="0.25">
      <c r="A14" t="s">
        <v>55</v>
      </c>
      <c r="B14" s="35"/>
      <c r="E14" s="35"/>
    </row>
    <row r="15" spans="1:5" x14ac:dyDescent="0.25">
      <c r="E15" s="35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CUSTO KM-R</vt:lpstr>
      <vt:lpstr>DIMENSIONAL</vt:lpstr>
      <vt:lpstr>INFORMACOES</vt:lpstr>
      <vt:lpstr>'CUSTO KM-R'!Area_de_impressao</vt:lpstr>
      <vt:lpstr>DIMENSIONAL!Area_de_impressao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betanin</dc:creator>
  <cp:lastModifiedBy>Alex Sandro Marques dos Reis</cp:lastModifiedBy>
  <cp:lastPrinted>2015-04-09T13:39:52Z</cp:lastPrinted>
  <dcterms:created xsi:type="dcterms:W3CDTF">2015-03-26T12:55:37Z</dcterms:created>
  <dcterms:modified xsi:type="dcterms:W3CDTF">2019-04-26T16:33:09Z</dcterms:modified>
</cp:coreProperties>
</file>